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5" i="1" l="1"/>
  <c r="F15" i="1"/>
  <c r="G6" i="1"/>
  <c r="G7" i="1"/>
  <c r="G8" i="1"/>
  <c r="G9" i="1"/>
  <c r="G10" i="1"/>
  <c r="G11" i="1"/>
  <c r="G12" i="1"/>
  <c r="G13" i="1"/>
  <c r="G14" i="1"/>
  <c r="G5" i="1"/>
  <c r="F6" i="1"/>
  <c r="F7" i="1"/>
  <c r="F8" i="1"/>
  <c r="F9" i="1"/>
  <c r="F10" i="1"/>
  <c r="F11" i="1"/>
  <c r="F12" i="1"/>
  <c r="F13" i="1"/>
  <c r="F14" i="1"/>
  <c r="F5" i="1"/>
  <c r="H20" i="1" l="1"/>
  <c r="M19" i="1" s="1"/>
  <c r="M20" i="1" s="1"/>
  <c r="M6" i="1"/>
  <c r="M7" i="1"/>
  <c r="M8" i="1"/>
  <c r="M9" i="1"/>
  <c r="M10" i="1"/>
  <c r="M11" i="1"/>
  <c r="M12" i="1"/>
  <c r="M13" i="1"/>
  <c r="M14" i="1"/>
  <c r="M5" i="1"/>
  <c r="L15" i="1"/>
  <c r="K6" i="1"/>
  <c r="K7" i="1"/>
  <c r="K8" i="1"/>
  <c r="K9" i="1"/>
  <c r="K10" i="1"/>
  <c r="K11" i="1"/>
  <c r="K12" i="1"/>
  <c r="K13" i="1"/>
  <c r="K14" i="1"/>
  <c r="K5" i="1"/>
  <c r="K15" i="1" s="1"/>
  <c r="I16" i="1"/>
  <c r="I6" i="1"/>
  <c r="I7" i="1"/>
  <c r="I8" i="1"/>
  <c r="I9" i="1"/>
  <c r="I10" i="1"/>
  <c r="I11" i="1"/>
  <c r="I12" i="1"/>
  <c r="I13" i="1"/>
  <c r="I14" i="1"/>
  <c r="I5" i="1"/>
  <c r="H15" i="1"/>
  <c r="M15" i="1" l="1"/>
</calcChain>
</file>

<file path=xl/sharedStrings.xml><?xml version="1.0" encoding="utf-8"?>
<sst xmlns="http://schemas.openxmlformats.org/spreadsheetml/2006/main" count="34" uniqueCount="29">
  <si>
    <t>DỰ TRÙ KINH PHÍ LỚP QUỐC TẾ ĐỨC</t>
  </si>
  <si>
    <t>Stt</t>
  </si>
  <si>
    <t>Họ và tên</t>
  </si>
  <si>
    <t>Tổng số tiết giảng dạy</t>
  </si>
  <si>
    <t>Nghiệm thu đợt 1</t>
  </si>
  <si>
    <t>Số tiền</t>
  </si>
  <si>
    <t>Thành tiền</t>
  </si>
  <si>
    <t>Nguyễn Trọng Nghĩa</t>
  </si>
  <si>
    <t>Lê Thị Hồng Vân</t>
  </si>
  <si>
    <t>Nguyễn Anh Tuấn</t>
  </si>
  <si>
    <t>Triệu Phú Nguyên</t>
  </si>
  <si>
    <t>Hà Quốc Bảo</t>
  </si>
  <si>
    <t>Nguyễn Hữu Mạnh</t>
  </si>
  <si>
    <t>Lê Thái Hùng</t>
  </si>
  <si>
    <t>Nguyễn Đức Thắng</t>
  </si>
  <si>
    <t>Nguyễn Văn Minh</t>
  </si>
  <si>
    <t>Trần Kim Thu Liễu</t>
  </si>
  <si>
    <t>Ghi chú</t>
  </si>
  <si>
    <t>Số tiền dự toán</t>
  </si>
  <si>
    <t>Đơn giá 
(dự toán)</t>
  </si>
  <si>
    <t>Đơn giá 
(Hợp đồng)</t>
  </si>
  <si>
    <t>Thành Tiền</t>
  </si>
  <si>
    <t>Giá trị hợp đồng</t>
  </si>
  <si>
    <t>Chưa dạy</t>
  </si>
  <si>
    <t>Thầy làm dự toán:</t>
  </si>
  <si>
    <t>Lương giáo viên:</t>
  </si>
  <si>
    <t>Chi phí điện, nước:</t>
  </si>
  <si>
    <t>Trân tính</t>
  </si>
  <si>
    <t>Thầy tăng Chi phí điện nước từ 8.051.839 lên thành 11.410.000 giúp em???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</si>
</sst>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6" fillId="0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C1" workbookViewId="0">
      <selection activeCell="E3" sqref="E3:E4"/>
    </sheetView>
  </sheetViews>
  <sheetFormatPr defaultRowHeight="16.5" x14ac:dyDescent="0.25"/>
  <cols>
    <col min="1" max="1" width="5.7109375" style="1" customWidth="1"/>
    <col min="2" max="2" width="22.28515625" style="1" customWidth="1"/>
    <col min="3" max="3" width="10.5703125" style="1" customWidth="1"/>
    <col min="4" max="4" width="11.7109375" style="1" customWidth="1"/>
    <col min="5" max="5" width="13" style="1" customWidth="1"/>
    <col min="6" max="6" width="16.140625" style="1" customWidth="1"/>
    <col min="7" max="7" width="16.28515625" style="1" customWidth="1"/>
    <col min="8" max="8" width="16" style="1" customWidth="1"/>
    <col min="9" max="9" width="15.140625" style="1" customWidth="1"/>
    <col min="10" max="10" width="13.42578125" style="1" customWidth="1"/>
    <col min="11" max="11" width="14.7109375" style="1" customWidth="1"/>
    <col min="12" max="12" width="11.5703125" style="1" customWidth="1"/>
    <col min="13" max="13" width="14.5703125" style="1" customWidth="1"/>
    <col min="14" max="14" width="13" style="1" customWidth="1"/>
    <col min="15" max="16384" width="9.140625" style="1"/>
  </cols>
  <sheetData>
    <row r="1" spans="1:14" ht="33" customHeight="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3" spans="1:14" ht="24.95" customHeight="1" x14ac:dyDescent="0.25">
      <c r="A3" s="23" t="s">
        <v>1</v>
      </c>
      <c r="B3" s="23" t="s">
        <v>2</v>
      </c>
      <c r="C3" s="25" t="s">
        <v>3</v>
      </c>
      <c r="D3" s="25"/>
      <c r="E3" s="25"/>
      <c r="F3" s="4"/>
      <c r="G3" s="4"/>
      <c r="H3" s="25" t="s">
        <v>18</v>
      </c>
      <c r="I3" s="25" t="s">
        <v>19</v>
      </c>
      <c r="J3" s="28" t="s">
        <v>22</v>
      </c>
      <c r="K3" s="29"/>
      <c r="L3" s="28" t="s">
        <v>4</v>
      </c>
      <c r="M3" s="29"/>
      <c r="N3" s="23" t="s">
        <v>17</v>
      </c>
    </row>
    <row r="4" spans="1:14" ht="38.25" customHeight="1" x14ac:dyDescent="0.25">
      <c r="A4" s="24"/>
      <c r="B4" s="24"/>
      <c r="C4" s="26"/>
      <c r="D4" s="26"/>
      <c r="E4" s="26"/>
      <c r="F4" s="5"/>
      <c r="G4" s="5"/>
      <c r="H4" s="26"/>
      <c r="I4" s="26"/>
      <c r="J4" s="9" t="s">
        <v>20</v>
      </c>
      <c r="K4" s="6" t="s">
        <v>21</v>
      </c>
      <c r="L4" s="6" t="s">
        <v>5</v>
      </c>
      <c r="M4" s="6" t="s">
        <v>6</v>
      </c>
      <c r="N4" s="24"/>
    </row>
    <row r="5" spans="1:14" ht="24.95" customHeight="1" x14ac:dyDescent="0.25">
      <c r="A5" s="2">
        <v>1</v>
      </c>
      <c r="B5" s="3" t="s">
        <v>7</v>
      </c>
      <c r="C5" s="7">
        <v>190</v>
      </c>
      <c r="D5" s="8">
        <v>131000</v>
      </c>
      <c r="E5" s="8">
        <v>189000</v>
      </c>
      <c r="F5" s="8">
        <f>C5*D5</f>
        <v>24890000</v>
      </c>
      <c r="G5" s="8">
        <f>C5*E5</f>
        <v>35910000</v>
      </c>
      <c r="H5" s="8">
        <v>29769960</v>
      </c>
      <c r="I5" s="8">
        <f>H5/C5</f>
        <v>156684</v>
      </c>
      <c r="J5" s="8">
        <v>160000</v>
      </c>
      <c r="K5" s="8">
        <f>J5*C5</f>
        <v>30400000</v>
      </c>
      <c r="L5" s="7">
        <v>50</v>
      </c>
      <c r="M5" s="8">
        <f>L5*J5</f>
        <v>8000000</v>
      </c>
      <c r="N5" s="2"/>
    </row>
    <row r="6" spans="1:14" ht="24.95" customHeight="1" x14ac:dyDescent="0.25">
      <c r="A6" s="2">
        <v>2</v>
      </c>
      <c r="B6" s="3" t="s">
        <v>8</v>
      </c>
      <c r="C6" s="7">
        <v>120</v>
      </c>
      <c r="D6" s="7">
        <v>109000</v>
      </c>
      <c r="E6" s="8">
        <v>180000</v>
      </c>
      <c r="F6" s="8">
        <f t="shared" ref="F6:F14" si="0">C6*D6</f>
        <v>13080000</v>
      </c>
      <c r="G6" s="8">
        <f t="shared" ref="G6:G14" si="1">C6*E6</f>
        <v>21600000</v>
      </c>
      <c r="H6" s="8">
        <v>18279744</v>
      </c>
      <c r="I6" s="8">
        <f t="shared" ref="I6:I14" si="2">H6/C6</f>
        <v>152331.20000000001</v>
      </c>
      <c r="J6" s="8">
        <v>150000</v>
      </c>
      <c r="K6" s="8">
        <f t="shared" ref="K6:K14" si="3">J6*C6</f>
        <v>18000000</v>
      </c>
      <c r="L6" s="7">
        <v>0</v>
      </c>
      <c r="M6" s="8">
        <f t="shared" ref="M6:M14" si="4">L6*J6</f>
        <v>0</v>
      </c>
      <c r="N6" s="2" t="s">
        <v>23</v>
      </c>
    </row>
    <row r="7" spans="1:14" ht="24.95" customHeight="1" x14ac:dyDescent="0.25">
      <c r="A7" s="2">
        <v>3</v>
      </c>
      <c r="B7" s="3" t="s">
        <v>9</v>
      </c>
      <c r="C7" s="8">
        <v>1834</v>
      </c>
      <c r="D7" s="8">
        <v>123000</v>
      </c>
      <c r="E7" s="8">
        <v>178000</v>
      </c>
      <c r="F7" s="8">
        <f t="shared" si="0"/>
        <v>225582000</v>
      </c>
      <c r="G7" s="8">
        <f t="shared" si="1"/>
        <v>326452000</v>
      </c>
      <c r="H7" s="8">
        <v>268958844</v>
      </c>
      <c r="I7" s="8">
        <f t="shared" si="2"/>
        <v>146651.49618320609</v>
      </c>
      <c r="J7" s="8">
        <v>150000</v>
      </c>
      <c r="K7" s="8">
        <f t="shared" si="3"/>
        <v>275100000</v>
      </c>
      <c r="L7" s="7">
        <v>257</v>
      </c>
      <c r="M7" s="8">
        <f t="shared" si="4"/>
        <v>38550000</v>
      </c>
      <c r="N7" s="2"/>
    </row>
    <row r="8" spans="1:14" ht="24.95" customHeight="1" x14ac:dyDescent="0.25">
      <c r="A8" s="2">
        <v>4</v>
      </c>
      <c r="B8" s="3" t="s">
        <v>10</v>
      </c>
      <c r="C8" s="8">
        <v>1115</v>
      </c>
      <c r="D8" s="8">
        <v>121000</v>
      </c>
      <c r="E8" s="8">
        <v>175000</v>
      </c>
      <c r="F8" s="8">
        <f t="shared" si="0"/>
        <v>134915000</v>
      </c>
      <c r="G8" s="8">
        <f t="shared" si="1"/>
        <v>195125000</v>
      </c>
      <c r="H8" s="8">
        <v>180679555</v>
      </c>
      <c r="I8" s="8">
        <f t="shared" si="2"/>
        <v>162044.44394618834</v>
      </c>
      <c r="J8" s="8">
        <v>160000</v>
      </c>
      <c r="K8" s="8">
        <f t="shared" si="3"/>
        <v>178400000</v>
      </c>
      <c r="L8" s="7">
        <v>152</v>
      </c>
      <c r="M8" s="8">
        <f t="shared" si="4"/>
        <v>24320000</v>
      </c>
      <c r="N8" s="2"/>
    </row>
    <row r="9" spans="1:14" ht="24.95" customHeight="1" x14ac:dyDescent="0.25">
      <c r="A9" s="2">
        <v>5</v>
      </c>
      <c r="B9" s="3" t="s">
        <v>11</v>
      </c>
      <c r="C9" s="8">
        <v>1258</v>
      </c>
      <c r="D9" s="8">
        <v>100000</v>
      </c>
      <c r="E9" s="8">
        <v>144000</v>
      </c>
      <c r="F9" s="8">
        <f t="shared" si="0"/>
        <v>125800000</v>
      </c>
      <c r="G9" s="8">
        <f t="shared" si="1"/>
        <v>181152000</v>
      </c>
      <c r="H9" s="8">
        <v>145810714</v>
      </c>
      <c r="I9" s="8">
        <f t="shared" si="2"/>
        <v>115906.76788553259</v>
      </c>
      <c r="J9" s="8">
        <v>120000</v>
      </c>
      <c r="K9" s="8">
        <f t="shared" si="3"/>
        <v>150960000</v>
      </c>
      <c r="L9" s="7">
        <v>162</v>
      </c>
      <c r="M9" s="8">
        <f t="shared" si="4"/>
        <v>19440000</v>
      </c>
      <c r="N9" s="2"/>
    </row>
    <row r="10" spans="1:14" ht="24.95" customHeight="1" x14ac:dyDescent="0.25">
      <c r="A10" s="2">
        <v>6</v>
      </c>
      <c r="B10" s="3" t="s">
        <v>12</v>
      </c>
      <c r="C10" s="8">
        <v>1279</v>
      </c>
      <c r="D10" s="8">
        <v>131000</v>
      </c>
      <c r="E10" s="8">
        <v>190000</v>
      </c>
      <c r="F10" s="8">
        <f t="shared" si="0"/>
        <v>167549000</v>
      </c>
      <c r="G10" s="8">
        <f t="shared" si="1"/>
        <v>243010000</v>
      </c>
      <c r="H10" s="8">
        <v>210900143</v>
      </c>
      <c r="I10" s="8">
        <f t="shared" si="2"/>
        <v>164894.56059421424</v>
      </c>
      <c r="J10" s="8">
        <v>160000</v>
      </c>
      <c r="K10" s="8">
        <f t="shared" si="3"/>
        <v>204640000</v>
      </c>
      <c r="L10" s="7">
        <v>183</v>
      </c>
      <c r="M10" s="8">
        <f t="shared" si="4"/>
        <v>29280000</v>
      </c>
      <c r="N10" s="2"/>
    </row>
    <row r="11" spans="1:14" ht="24.95" customHeight="1" x14ac:dyDescent="0.25">
      <c r="A11" s="2">
        <v>7</v>
      </c>
      <c r="B11" s="3" t="s">
        <v>13</v>
      </c>
      <c r="C11" s="7">
        <v>75</v>
      </c>
      <c r="D11" s="7">
        <v>117000</v>
      </c>
      <c r="E11" s="8">
        <v>169000</v>
      </c>
      <c r="F11" s="8">
        <f t="shared" si="0"/>
        <v>8775000</v>
      </c>
      <c r="G11" s="8">
        <f t="shared" si="1"/>
        <v>12675000</v>
      </c>
      <c r="H11" s="8">
        <v>10496970</v>
      </c>
      <c r="I11" s="8">
        <f t="shared" si="2"/>
        <v>139959.6</v>
      </c>
      <c r="J11" s="8">
        <v>140000</v>
      </c>
      <c r="K11" s="8">
        <f t="shared" si="3"/>
        <v>10500000</v>
      </c>
      <c r="L11" s="7">
        <v>0</v>
      </c>
      <c r="M11" s="8">
        <f t="shared" si="4"/>
        <v>0</v>
      </c>
      <c r="N11" s="2" t="s">
        <v>23</v>
      </c>
    </row>
    <row r="12" spans="1:14" ht="24.95" customHeight="1" x14ac:dyDescent="0.25">
      <c r="A12" s="2">
        <v>8</v>
      </c>
      <c r="B12" s="3" t="s">
        <v>14</v>
      </c>
      <c r="C12" s="7">
        <v>60</v>
      </c>
      <c r="D12" s="7">
        <v>168000</v>
      </c>
      <c r="E12" s="8">
        <v>243000</v>
      </c>
      <c r="F12" s="8">
        <f t="shared" si="0"/>
        <v>10080000</v>
      </c>
      <c r="G12" s="8">
        <f t="shared" si="1"/>
        <v>14580000</v>
      </c>
      <c r="H12" s="8">
        <v>12059352</v>
      </c>
      <c r="I12" s="8">
        <f t="shared" si="2"/>
        <v>200989.2</v>
      </c>
      <c r="J12" s="8">
        <v>200000</v>
      </c>
      <c r="K12" s="8">
        <f t="shared" si="3"/>
        <v>12000000</v>
      </c>
      <c r="L12" s="7">
        <v>0</v>
      </c>
      <c r="M12" s="8">
        <f t="shared" si="4"/>
        <v>0</v>
      </c>
      <c r="N12" s="2" t="s">
        <v>23</v>
      </c>
    </row>
    <row r="13" spans="1:14" ht="24.95" customHeight="1" x14ac:dyDescent="0.25">
      <c r="A13" s="2">
        <v>9</v>
      </c>
      <c r="B13" s="3" t="s">
        <v>15</v>
      </c>
      <c r="C13" s="7">
        <v>75</v>
      </c>
      <c r="D13" s="7">
        <v>91000</v>
      </c>
      <c r="E13" s="8">
        <v>132000</v>
      </c>
      <c r="F13" s="8">
        <f t="shared" si="0"/>
        <v>6825000</v>
      </c>
      <c r="G13" s="8">
        <f t="shared" si="1"/>
        <v>9900000</v>
      </c>
      <c r="H13" s="8">
        <v>8208270</v>
      </c>
      <c r="I13" s="8">
        <f t="shared" si="2"/>
        <v>109443.6</v>
      </c>
      <c r="J13" s="8">
        <v>110000</v>
      </c>
      <c r="K13" s="8">
        <f t="shared" si="3"/>
        <v>8250000</v>
      </c>
      <c r="L13" s="7">
        <v>0</v>
      </c>
      <c r="M13" s="8">
        <f t="shared" si="4"/>
        <v>0</v>
      </c>
      <c r="N13" s="2" t="s">
        <v>23</v>
      </c>
    </row>
    <row r="14" spans="1:14" ht="24.95" customHeight="1" x14ac:dyDescent="0.25">
      <c r="A14" s="2">
        <v>10</v>
      </c>
      <c r="B14" s="3" t="s">
        <v>16</v>
      </c>
      <c r="C14" s="7">
        <v>300</v>
      </c>
      <c r="D14" s="7">
        <v>219000</v>
      </c>
      <c r="E14" s="8">
        <v>317000</v>
      </c>
      <c r="F14" s="8">
        <f t="shared" si="0"/>
        <v>65700000</v>
      </c>
      <c r="G14" s="8">
        <f t="shared" si="1"/>
        <v>95100000</v>
      </c>
      <c r="H14" s="8">
        <v>78693840</v>
      </c>
      <c r="I14" s="8">
        <f t="shared" si="2"/>
        <v>262312.8</v>
      </c>
      <c r="J14" s="8">
        <v>260000</v>
      </c>
      <c r="K14" s="8">
        <f t="shared" si="3"/>
        <v>78000000</v>
      </c>
      <c r="L14" s="7">
        <v>150</v>
      </c>
      <c r="M14" s="8">
        <f t="shared" si="4"/>
        <v>39000000</v>
      </c>
      <c r="N14" s="2"/>
    </row>
    <row r="15" spans="1:14" ht="24.95" customHeight="1" x14ac:dyDescent="0.25">
      <c r="A15" s="2"/>
      <c r="B15" s="2"/>
      <c r="C15" s="6"/>
      <c r="D15" s="6"/>
      <c r="E15" s="30"/>
      <c r="F15" s="30">
        <f>SUM(F5:F14)</f>
        <v>783196000</v>
      </c>
      <c r="G15" s="30">
        <f>SUM(G5:G14)</f>
        <v>1135504000</v>
      </c>
      <c r="H15" s="10">
        <f>SUM(H5:H14)</f>
        <v>963857392</v>
      </c>
      <c r="I15" s="6"/>
      <c r="J15" s="6"/>
      <c r="K15" s="10">
        <f>SUM(K5:K14)</f>
        <v>966250000</v>
      </c>
      <c r="L15" s="12">
        <f>SUM(L5:L14)</f>
        <v>954</v>
      </c>
      <c r="M15" s="11">
        <f>SUM(M5:M14)</f>
        <v>158590000</v>
      </c>
      <c r="N15" s="6"/>
    </row>
    <row r="16" spans="1:14" ht="17.25" customHeight="1" x14ac:dyDescent="0.25">
      <c r="I16" s="11">
        <f>170000000-8051839</f>
        <v>161948161</v>
      </c>
      <c r="K16" s="14"/>
      <c r="L16" s="14"/>
      <c r="M16" s="19"/>
    </row>
    <row r="17" spans="1:14" s="18" customFormat="1" ht="22.5" customHeight="1" x14ac:dyDescent="0.25">
      <c r="A17" s="22" t="s">
        <v>24</v>
      </c>
      <c r="B17" s="22"/>
      <c r="C17" s="22"/>
      <c r="D17" s="22"/>
      <c r="E17" s="22"/>
      <c r="F17" s="22"/>
      <c r="G17" s="22"/>
      <c r="H17" s="22"/>
      <c r="J17" s="22" t="s">
        <v>27</v>
      </c>
      <c r="K17" s="22"/>
      <c r="L17" s="22"/>
      <c r="M17" s="22"/>
      <c r="N17" s="22"/>
    </row>
    <row r="18" spans="1:14" ht="24.75" customHeight="1" x14ac:dyDescent="0.25">
      <c r="A18" s="21" t="s">
        <v>25</v>
      </c>
      <c r="B18" s="21"/>
      <c r="C18" s="21"/>
      <c r="D18" s="15"/>
      <c r="E18" s="15"/>
      <c r="F18" s="15"/>
      <c r="G18" s="15"/>
      <c r="H18" s="16">
        <v>161948161</v>
      </c>
      <c r="I18" s="14"/>
      <c r="J18" s="21" t="s">
        <v>25</v>
      </c>
      <c r="K18" s="21"/>
      <c r="L18" s="21"/>
      <c r="M18" s="13">
        <v>158590000</v>
      </c>
    </row>
    <row r="19" spans="1:14" ht="24.75" customHeight="1" x14ac:dyDescent="0.25">
      <c r="A19" s="21" t="s">
        <v>26</v>
      </c>
      <c r="B19" s="21"/>
      <c r="C19" s="21"/>
      <c r="D19" s="15"/>
      <c r="E19" s="15"/>
      <c r="F19" s="15"/>
      <c r="G19" s="15"/>
      <c r="H19" s="16">
        <v>8051839</v>
      </c>
      <c r="I19" s="14"/>
      <c r="J19" s="21" t="s">
        <v>26</v>
      </c>
      <c r="K19" s="21"/>
      <c r="L19" s="21"/>
      <c r="M19" s="13">
        <f>H20-M18</f>
        <v>11410000</v>
      </c>
    </row>
    <row r="20" spans="1:14" x14ac:dyDescent="0.25">
      <c r="H20" s="17">
        <f>H18+H19</f>
        <v>170000000</v>
      </c>
      <c r="M20" s="20">
        <f>M18+M19</f>
        <v>170000000</v>
      </c>
    </row>
    <row r="21" spans="1:14" ht="28.5" customHeight="1" x14ac:dyDescent="0.25">
      <c r="B21" s="22" t="s">
        <v>28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</row>
  </sheetData>
  <mergeCells count="18">
    <mergeCell ref="A3:A4"/>
    <mergeCell ref="B3:B4"/>
    <mergeCell ref="C3:C4"/>
    <mergeCell ref="I3:I4"/>
    <mergeCell ref="A1:N1"/>
    <mergeCell ref="N3:N4"/>
    <mergeCell ref="H3:H4"/>
    <mergeCell ref="J3:K3"/>
    <mergeCell ref="L3:M3"/>
    <mergeCell ref="D3:D4"/>
    <mergeCell ref="E3:E4"/>
    <mergeCell ref="J19:L19"/>
    <mergeCell ref="B21:N21"/>
    <mergeCell ref="A18:C18"/>
    <mergeCell ref="A19:C19"/>
    <mergeCell ref="A17:H17"/>
    <mergeCell ref="J17:N17"/>
    <mergeCell ref="J18:L18"/>
  </mergeCells>
  <pageMargins left="0.31" right="0.17" top="0.22" bottom="0.75" header="0.19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</dc:creator>
  <cp:lastModifiedBy>Tran</cp:lastModifiedBy>
  <cp:lastPrinted>2020-01-07T11:19:06Z</cp:lastPrinted>
  <dcterms:created xsi:type="dcterms:W3CDTF">2020-01-07T10:01:35Z</dcterms:created>
  <dcterms:modified xsi:type="dcterms:W3CDTF">2008-06-27T08:16:48Z</dcterms:modified>
</cp:coreProperties>
</file>